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2D07F44D-B6AF-4604-8432-DC799329146A}" xr6:coauthVersionLast="31" xr6:coauthVersionMax="31" xr10:uidLastSave="{00000000-0000-0000-0000-000000000000}"/>
  <bookViews>
    <workbookView xWindow="3030" yWindow="15" windowWidth="13815" windowHeight="8985" tabRatio="358" xr2:uid="{00000000-000D-0000-FFFF-FFFF00000000}"/>
  </bookViews>
  <sheets>
    <sheet name="ALL" sheetId="1" r:id="rId1"/>
  </sheets>
  <calcPr calcId="179017"/>
</workbook>
</file>

<file path=xl/calcChain.xml><?xml version="1.0" encoding="utf-8"?>
<calcChain xmlns="http://schemas.openxmlformats.org/spreadsheetml/2006/main">
  <c r="J13" i="1" l="1"/>
  <c r="E13" i="1" s="1"/>
  <c r="J10" i="1"/>
  <c r="I10" i="1" s="1"/>
  <c r="G10" i="1"/>
  <c r="J18" i="1"/>
  <c r="I18" i="1" s="1"/>
  <c r="J11" i="1"/>
  <c r="K11" i="1" s="1"/>
  <c r="J15" i="1"/>
  <c r="G15" i="1" s="1"/>
  <c r="J19" i="1"/>
  <c r="I19" i="1" s="1"/>
  <c r="J9" i="1"/>
  <c r="E9" i="1" s="1"/>
  <c r="J17" i="1"/>
  <c r="E17" i="1" s="1"/>
  <c r="J14" i="1"/>
  <c r="I14" i="1" s="1"/>
  <c r="J8" i="1"/>
  <c r="I8" i="1" s="1"/>
  <c r="J12" i="1"/>
  <c r="G12" i="1" s="1"/>
  <c r="J16" i="1"/>
  <c r="C16" i="1" s="1"/>
  <c r="G16" i="1"/>
  <c r="J20" i="1"/>
  <c r="E20" i="1" s="1"/>
  <c r="K10" i="1"/>
  <c r="E11" i="1"/>
  <c r="I16" i="1"/>
  <c r="E15" i="1" l="1"/>
  <c r="G20" i="1"/>
  <c r="K14" i="1"/>
  <c r="C10" i="1"/>
  <c r="G11" i="1"/>
  <c r="C12" i="1"/>
  <c r="C13" i="1"/>
  <c r="C17" i="1"/>
  <c r="E19" i="1"/>
  <c r="I11" i="1"/>
  <c r="K20" i="1"/>
  <c r="K17" i="1"/>
  <c r="K9" i="1"/>
  <c r="K19" i="1"/>
  <c r="K8" i="1"/>
  <c r="K16" i="1"/>
  <c r="E10" i="1"/>
  <c r="C8" i="1"/>
  <c r="E12" i="1"/>
  <c r="G19" i="1"/>
  <c r="C20" i="1"/>
  <c r="K12" i="1"/>
  <c r="I20" i="1"/>
  <c r="I12" i="1"/>
  <c r="G14" i="1"/>
  <c r="C18" i="1"/>
  <c r="E14" i="1"/>
  <c r="K18" i="1"/>
  <c r="C14" i="1"/>
  <c r="C11" i="1"/>
  <c r="C19" i="1"/>
  <c r="I13" i="1"/>
  <c r="K15" i="1"/>
  <c r="K13" i="1"/>
  <c r="G13" i="1"/>
  <c r="E16" i="1"/>
  <c r="E8" i="1"/>
  <c r="I17" i="1"/>
  <c r="G17" i="1"/>
  <c r="G9" i="1"/>
  <c r="E18" i="1"/>
  <c r="I9" i="1"/>
  <c r="C9" i="1"/>
  <c r="G8" i="1"/>
  <c r="C15" i="1"/>
  <c r="I15" i="1"/>
  <c r="G18" i="1"/>
</calcChain>
</file>

<file path=xl/sharedStrings.xml><?xml version="1.0" encoding="utf-8"?>
<sst xmlns="http://schemas.openxmlformats.org/spreadsheetml/2006/main" count="34" uniqueCount="24">
  <si>
    <t>Total</t>
  </si>
  <si>
    <t>000's</t>
  </si>
  <si>
    <t>%</t>
  </si>
  <si>
    <t>Airport</t>
  </si>
  <si>
    <t>Connect</t>
  </si>
  <si>
    <t>Gatwick</t>
  </si>
  <si>
    <t>Heathrow</t>
  </si>
  <si>
    <t>Luton</t>
  </si>
  <si>
    <t>Manchester</t>
  </si>
  <si>
    <t>Stansted</t>
  </si>
  <si>
    <t>International</t>
  </si>
  <si>
    <t>Domestic</t>
  </si>
  <si>
    <t>Terminate *</t>
  </si>
  <si>
    <t>* Includes interviews where passengers may not have answered all relevant core questions</t>
  </si>
  <si>
    <t>Table 1</t>
  </si>
  <si>
    <t>Birmingham</t>
  </si>
  <si>
    <t>East Midlands</t>
  </si>
  <si>
    <t>London City</t>
  </si>
  <si>
    <t>Type of passengers using the 2019 survey airports.</t>
  </si>
  <si>
    <t>Belfast City</t>
  </si>
  <si>
    <t>Belfast International</t>
  </si>
  <si>
    <t>Bristol</t>
  </si>
  <si>
    <t>Cardiff</t>
  </si>
  <si>
    <t>Southend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</si>
</sst>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,000"/>
    <numFmt numFmtId="166" formatCode="#,##0\ \ \ "/>
    <numFmt numFmtId="167" formatCode="0.0\ \ \ \ 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Continuous"/>
    </xf>
    <xf numFmtId="0" fontId="0" fillId="0" borderId="4" xfId="0" applyBorder="1"/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/>
    <xf numFmtId="1" fontId="0" fillId="0" borderId="0" xfId="0" applyNumberFormat="1" applyBorder="1"/>
    <xf numFmtId="165" fontId="0" fillId="0" borderId="0" xfId="0" applyNumberFormat="1"/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Border="1"/>
    <xf numFmtId="165" fontId="0" fillId="0" borderId="1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4" xfId="0" applyBorder="1"/>
    <xf numFmtId="164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Continuous"/>
    </xf>
    <xf numFmtId="166" fontId="0" fillId="0" borderId="0" xfId="0" applyNumberFormat="1" applyBorder="1"/>
    <xf numFmtId="166" fontId="0" fillId="0" borderId="2" xfId="0" applyNumberFormat="1" applyBorder="1" applyAlignment="1">
      <alignment horizontal="right" indent="1"/>
    </xf>
    <xf numFmtId="167" fontId="0" fillId="0" borderId="2" xfId="0" applyNumberFormat="1" applyBorder="1" applyAlignment="1">
      <alignment horizontal="right" indent="1"/>
    </xf>
    <xf numFmtId="167" fontId="0" fillId="0" borderId="14" xfId="0" applyNumberFormat="1" applyBorder="1" applyAlignment="1">
      <alignment horizontal="right" indent="1"/>
    </xf>
    <xf numFmtId="166" fontId="0" fillId="0" borderId="16" xfId="0" applyNumberFormat="1" applyBorder="1" applyAlignment="1">
      <alignment horizontal="right" indent="1"/>
    </xf>
    <xf numFmtId="166" fontId="2" fillId="0" borderId="16" xfId="0" applyNumberFormat="1" applyFont="1" applyBorder="1" applyAlignment="1">
      <alignment horizontal="right" indent="1"/>
    </xf>
    <xf numFmtId="1" fontId="0" fillId="0" borderId="2" xfId="0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D15" sqref="D15"/>
    </sheetView>
  </sheetViews>
  <sheetFormatPr defaultRowHeight="11.25" x14ac:dyDescent="0.2"/>
  <cols>
    <col min="1" max="1" width="23.83203125" customWidth="1"/>
    <col min="2" max="9" width="11.83203125" customWidth="1"/>
    <col min="10" max="11" width="10.83203125" customWidth="1"/>
    <col min="12" max="12" width="5.83203125" customWidth="1"/>
    <col min="13" max="14" width="8.83203125" customWidth="1"/>
  </cols>
  <sheetData>
    <row r="1" spans="1:14" x14ac:dyDescent="0.2">
      <c r="A1" s="1" t="s">
        <v>14</v>
      </c>
    </row>
    <row r="2" spans="1:14" s="2" customFormat="1" x14ac:dyDescent="0.2">
      <c r="A2" s="2" t="s">
        <v>18</v>
      </c>
    </row>
    <row r="4" spans="1:14" s="8" customFormat="1" x14ac:dyDescent="0.2">
      <c r="A4" s="3"/>
      <c r="B4" s="15" t="s">
        <v>12</v>
      </c>
      <c r="C4" s="15"/>
      <c r="D4" s="15"/>
      <c r="E4" s="28"/>
      <c r="F4" s="32" t="s">
        <v>4</v>
      </c>
      <c r="G4" s="15"/>
      <c r="H4" s="15"/>
      <c r="I4" s="16"/>
      <c r="J4" s="17"/>
      <c r="K4" s="10"/>
    </row>
    <row r="5" spans="1:14" s="8" customFormat="1" x14ac:dyDescent="0.2">
      <c r="A5" s="5" t="s">
        <v>3</v>
      </c>
      <c r="B5" s="9" t="s">
        <v>10</v>
      </c>
      <c r="C5" s="4"/>
      <c r="D5" s="11" t="s">
        <v>11</v>
      </c>
      <c r="E5" s="29"/>
      <c r="F5" s="33" t="s">
        <v>10</v>
      </c>
      <c r="G5" s="4"/>
      <c r="H5" s="11" t="s">
        <v>11</v>
      </c>
      <c r="I5" s="29"/>
      <c r="J5" s="36" t="s">
        <v>0</v>
      </c>
      <c r="K5" s="11"/>
    </row>
    <row r="6" spans="1:14" s="8" customFormat="1" x14ac:dyDescent="0.2">
      <c r="A6" s="6"/>
      <c r="B6" s="13" t="s">
        <v>1</v>
      </c>
      <c r="C6" s="7" t="s">
        <v>2</v>
      </c>
      <c r="D6" s="14" t="s">
        <v>1</v>
      </c>
      <c r="E6" s="13" t="s">
        <v>2</v>
      </c>
      <c r="F6" s="34" t="s">
        <v>1</v>
      </c>
      <c r="G6" s="7" t="s">
        <v>2</v>
      </c>
      <c r="H6" s="14" t="s">
        <v>1</v>
      </c>
      <c r="I6" s="13" t="s">
        <v>2</v>
      </c>
      <c r="J6" s="34" t="s">
        <v>1</v>
      </c>
      <c r="K6" s="12" t="s">
        <v>2</v>
      </c>
    </row>
    <row r="7" spans="1:14" s="8" customFormat="1" x14ac:dyDescent="0.2">
      <c r="A7" s="5"/>
      <c r="B7" s="5"/>
      <c r="C7" s="5"/>
      <c r="D7" s="5"/>
      <c r="E7" s="30"/>
      <c r="F7" s="35"/>
      <c r="G7" s="5"/>
      <c r="H7" s="5"/>
      <c r="I7" s="30"/>
      <c r="J7" s="35"/>
      <c r="K7" s="5"/>
    </row>
    <row r="8" spans="1:14" s="8" customFormat="1" x14ac:dyDescent="0.2">
      <c r="A8" s="5" t="s">
        <v>19</v>
      </c>
      <c r="B8" s="38">
        <v>124.99063524416134</v>
      </c>
      <c r="C8" s="39">
        <f>(B8/$J8)*100</f>
        <v>5.109940856962913</v>
      </c>
      <c r="D8" s="38">
        <v>2319.9994691061866</v>
      </c>
      <c r="E8" s="40">
        <f>(D8/$J8)*100</f>
        <v>94.847586398451824</v>
      </c>
      <c r="F8" s="41">
        <v>0</v>
      </c>
      <c r="G8" s="39">
        <f>(F8/$J8)*100</f>
        <v>0</v>
      </c>
      <c r="H8" s="38">
        <v>1.03889564965159</v>
      </c>
      <c r="I8" s="40">
        <f>(H8/$J8)*100</f>
        <v>4.2472744585268209E-2</v>
      </c>
      <c r="J8" s="42">
        <f>B8+D8+F8+H8</f>
        <v>2446.0289999999995</v>
      </c>
      <c r="K8" s="43">
        <f>(J8/$J8)*100</f>
        <v>100</v>
      </c>
    </row>
    <row r="9" spans="1:14" s="8" customFormat="1" x14ac:dyDescent="0.2">
      <c r="A9" s="5" t="s">
        <v>20</v>
      </c>
      <c r="B9" s="38">
        <v>2134.2010832482688</v>
      </c>
      <c r="C9" s="39">
        <f>(B9/$J9)*100</f>
        <v>35.11116198191678</v>
      </c>
      <c r="D9" s="38">
        <v>3916.9254261204069</v>
      </c>
      <c r="E9" s="40">
        <f>(D9/$J9)*100</f>
        <v>64.439946257680532</v>
      </c>
      <c r="F9" s="41">
        <v>17.500916751728269</v>
      </c>
      <c r="G9" s="39">
        <f>(F9/$J9)*100</f>
        <v>0.28791922547744803</v>
      </c>
      <c r="H9" s="38">
        <v>9.7845738795991757</v>
      </c>
      <c r="I9" s="40">
        <f>(H9/$J9)*100</f>
        <v>0.16097253492522667</v>
      </c>
      <c r="J9" s="42">
        <f>B9+D9+F9+H9</f>
        <v>6078.4120000000039</v>
      </c>
      <c r="K9" s="43">
        <f>(J9/$J9)*100</f>
        <v>100</v>
      </c>
    </row>
    <row r="10" spans="1:14" s="8" customFormat="1" x14ac:dyDescent="0.2">
      <c r="A10" s="5" t="s">
        <v>15</v>
      </c>
      <c r="B10" s="38">
        <v>10544.523533687436</v>
      </c>
      <c r="C10" s="39">
        <f t="shared" ref="C10:C20" si="0">(B10/$J10)*100</f>
        <v>87.935117535420432</v>
      </c>
      <c r="D10" s="38">
        <v>1275.9380023861686</v>
      </c>
      <c r="E10" s="40">
        <f t="shared" ref="E10:E20" si="1">(D10/$J10)*100</f>
        <v>10.640571653075053</v>
      </c>
      <c r="F10" s="41">
        <v>117.7227333465283</v>
      </c>
      <c r="G10" s="39">
        <f t="shared" ref="G10:G20" si="2">(F10/$J10)*100</f>
        <v>0.98173827962407989</v>
      </c>
      <c r="H10" s="38">
        <v>53.069997613831376</v>
      </c>
      <c r="I10" s="40">
        <f t="shared" ref="I10:I20" si="3">(H10/$J10)*100</f>
        <v>0.44257253188042217</v>
      </c>
      <c r="J10" s="42">
        <f t="shared" ref="J10:J20" si="4">B10+D10+F10+H10</f>
        <v>11991.254267033964</v>
      </c>
      <c r="K10" s="43">
        <f t="shared" ref="K10:K20" si="5">(J10/$J10)*100</f>
        <v>100</v>
      </c>
      <c r="M10" s="24"/>
    </row>
    <row r="11" spans="1:14" s="8" customFormat="1" x14ac:dyDescent="0.2">
      <c r="A11" s="5" t="s">
        <v>21</v>
      </c>
      <c r="B11" s="38">
        <v>6689.6552424453284</v>
      </c>
      <c r="C11" s="39">
        <f t="shared" si="0"/>
        <v>82.416175612845279</v>
      </c>
      <c r="D11" s="38">
        <v>1343.4833550062674</v>
      </c>
      <c r="E11" s="40">
        <f t="shared" si="1"/>
        <v>16.551639225978544</v>
      </c>
      <c r="F11" s="41">
        <v>61.081911866277068</v>
      </c>
      <c r="G11" s="39">
        <f t="shared" si="2"/>
        <v>0.7525257121171548</v>
      </c>
      <c r="H11" s="38">
        <v>22.69973443423789</v>
      </c>
      <c r="I11" s="40">
        <f t="shared" si="3"/>
        <v>0.27965944905902829</v>
      </c>
      <c r="J11" s="42">
        <f t="shared" si="4"/>
        <v>8116.9202437521108</v>
      </c>
      <c r="K11" s="43">
        <f t="shared" si="5"/>
        <v>100</v>
      </c>
      <c r="M11" s="24"/>
    </row>
    <row r="12" spans="1:14" s="8" customFormat="1" x14ac:dyDescent="0.2">
      <c r="A12" s="5" t="s">
        <v>22</v>
      </c>
      <c r="B12" s="38">
        <v>1330.5937711444494</v>
      </c>
      <c r="C12" s="39">
        <f t="shared" si="0"/>
        <v>84.809189618422366</v>
      </c>
      <c r="D12" s="38">
        <v>232.01251379061944</v>
      </c>
      <c r="E12" s="40">
        <f t="shared" si="1"/>
        <v>14.787979398844911</v>
      </c>
      <c r="F12" s="41">
        <v>4.0785769703770525</v>
      </c>
      <c r="G12" s="39">
        <f t="shared" si="2"/>
        <v>0.25995973764143454</v>
      </c>
      <c r="H12" s="38">
        <v>2.2415446916713533</v>
      </c>
      <c r="I12" s="40">
        <f t="shared" si="3"/>
        <v>0.14287124509129107</v>
      </c>
      <c r="J12" s="42">
        <f t="shared" si="4"/>
        <v>1568.9264065971172</v>
      </c>
      <c r="K12" s="43">
        <f t="shared" si="5"/>
        <v>100</v>
      </c>
    </row>
    <row r="13" spans="1:14" s="8" customFormat="1" x14ac:dyDescent="0.2">
      <c r="A13" s="5" t="s">
        <v>16</v>
      </c>
      <c r="B13" s="38">
        <v>4201.9593301109808</v>
      </c>
      <c r="C13" s="39">
        <f t="shared" si="0"/>
        <v>92.494883898447895</v>
      </c>
      <c r="D13" s="38">
        <v>316.42636979690167</v>
      </c>
      <c r="E13" s="40">
        <f t="shared" si="1"/>
        <v>6.965279298883349</v>
      </c>
      <c r="F13" s="41">
        <v>14.57466988902058</v>
      </c>
      <c r="G13" s="39">
        <f t="shared" si="2"/>
        <v>0.32082233390097042</v>
      </c>
      <c r="H13" s="38">
        <v>9.9496302030986126</v>
      </c>
      <c r="I13" s="40">
        <f t="shared" si="3"/>
        <v>0.21901446876778558</v>
      </c>
      <c r="J13" s="42">
        <f t="shared" si="4"/>
        <v>4542.9100000000017</v>
      </c>
      <c r="K13" s="43">
        <f t="shared" si="5"/>
        <v>100</v>
      </c>
    </row>
    <row r="14" spans="1:14" s="8" customFormat="1" x14ac:dyDescent="0.2">
      <c r="A14" s="5" t="s">
        <v>5</v>
      </c>
      <c r="B14" s="38">
        <v>38091.557823527881</v>
      </c>
      <c r="C14" s="39">
        <f t="shared" si="0"/>
        <v>84.51934212039798</v>
      </c>
      <c r="D14" s="38">
        <v>2749.4697048695293</v>
      </c>
      <c r="E14" s="40">
        <f t="shared" si="1"/>
        <v>6.1006528457600124</v>
      </c>
      <c r="F14" s="41">
        <v>3568.7209053516322</v>
      </c>
      <c r="G14" s="39">
        <f t="shared" si="2"/>
        <v>7.9184459855649898</v>
      </c>
      <c r="H14" s="38">
        <v>658.7020154586329</v>
      </c>
      <c r="I14" s="40">
        <f t="shared" si="3"/>
        <v>1.4615590482770038</v>
      </c>
      <c r="J14" s="42">
        <f t="shared" si="4"/>
        <v>45068.450449207681</v>
      </c>
      <c r="K14" s="43">
        <f t="shared" si="5"/>
        <v>100</v>
      </c>
    </row>
    <row r="15" spans="1:14" s="8" customFormat="1" x14ac:dyDescent="0.2">
      <c r="A15" s="5" t="s">
        <v>6</v>
      </c>
      <c r="B15" s="38">
        <v>51389.357194812692</v>
      </c>
      <c r="C15" s="39">
        <f t="shared" si="0"/>
        <v>63.831074652716623</v>
      </c>
      <c r="D15" s="38">
        <v>2056.6254883789238</v>
      </c>
      <c r="E15" s="40">
        <f t="shared" si="1"/>
        <v>2.5545486895999954</v>
      </c>
      <c r="F15" s="41">
        <v>24253.164925407957</v>
      </c>
      <c r="G15" s="39">
        <f t="shared" si="2"/>
        <v>30.125023262105159</v>
      </c>
      <c r="H15" s="38">
        <v>2809.2215116210741</v>
      </c>
      <c r="I15" s="40">
        <f t="shared" si="3"/>
        <v>3.4893533955782297</v>
      </c>
      <c r="J15" s="42">
        <f t="shared" si="4"/>
        <v>80508.369120220639</v>
      </c>
      <c r="K15" s="43">
        <f t="shared" si="5"/>
        <v>100</v>
      </c>
      <c r="N15" s="37"/>
    </row>
    <row r="16" spans="1:14" s="8" customFormat="1" x14ac:dyDescent="0.2">
      <c r="A16" s="5" t="s">
        <v>17</v>
      </c>
      <c r="B16" s="38">
        <v>3933.7805764370664</v>
      </c>
      <c r="C16" s="39">
        <f t="shared" si="0"/>
        <v>77.287561857610882</v>
      </c>
      <c r="D16" s="38">
        <v>1050.807472189583</v>
      </c>
      <c r="E16" s="40">
        <f t="shared" si="1"/>
        <v>20.645367968350232</v>
      </c>
      <c r="F16" s="41">
        <v>49.151163184199689</v>
      </c>
      <c r="G16" s="39">
        <f t="shared" si="2"/>
        <v>0.96568008590174459</v>
      </c>
      <c r="H16" s="38">
        <v>56.058527810416756</v>
      </c>
      <c r="I16" s="40">
        <f t="shared" si="3"/>
        <v>1.101390088137139</v>
      </c>
      <c r="J16" s="42">
        <f t="shared" si="4"/>
        <v>5089.7977396212655</v>
      </c>
      <c r="K16" s="43">
        <f t="shared" si="5"/>
        <v>100</v>
      </c>
    </row>
    <row r="17" spans="1:14" s="8" customFormat="1" x14ac:dyDescent="0.2">
      <c r="A17" s="5" t="s">
        <v>7</v>
      </c>
      <c r="B17" s="38">
        <v>16248.072631170042</v>
      </c>
      <c r="C17" s="39">
        <f t="shared" si="0"/>
        <v>90.875581545515189</v>
      </c>
      <c r="D17" s="38">
        <v>1120.8160218485596</v>
      </c>
      <c r="E17" s="40">
        <f t="shared" si="1"/>
        <v>6.2687316891741407</v>
      </c>
      <c r="F17" s="41">
        <v>427.25868950369011</v>
      </c>
      <c r="G17" s="39">
        <f t="shared" si="2"/>
        <v>2.3896607776442798</v>
      </c>
      <c r="H17" s="38">
        <v>83.322978151439713</v>
      </c>
      <c r="I17" s="40">
        <f t="shared" si="3"/>
        <v>0.46602598766639497</v>
      </c>
      <c r="J17" s="42">
        <f t="shared" si="4"/>
        <v>17879.470320673732</v>
      </c>
      <c r="K17" s="43">
        <f t="shared" si="5"/>
        <v>100</v>
      </c>
      <c r="M17" s="24"/>
    </row>
    <row r="18" spans="1:14" s="8" customFormat="1" x14ac:dyDescent="0.2">
      <c r="A18" s="5" t="s">
        <v>8</v>
      </c>
      <c r="B18" s="38">
        <v>23708.68062010788</v>
      </c>
      <c r="C18" s="39">
        <f t="shared" si="0"/>
        <v>88.532203154296923</v>
      </c>
      <c r="D18" s="38">
        <v>2044.8278602064474</v>
      </c>
      <c r="E18" s="40">
        <f t="shared" si="1"/>
        <v>7.6357313355440413</v>
      </c>
      <c r="F18" s="41">
        <v>646.78046906401164</v>
      </c>
      <c r="G18" s="39">
        <f t="shared" si="2"/>
        <v>2.415187112303594</v>
      </c>
      <c r="H18" s="38">
        <v>379.43613979355348</v>
      </c>
      <c r="I18" s="40">
        <f t="shared" si="3"/>
        <v>1.4168783978554529</v>
      </c>
      <c r="J18" s="42">
        <f t="shared" si="4"/>
        <v>26779.72508917189</v>
      </c>
      <c r="K18" s="43">
        <f t="shared" si="5"/>
        <v>100</v>
      </c>
      <c r="M18" s="24"/>
    </row>
    <row r="19" spans="1:14" s="8" customFormat="1" x14ac:dyDescent="0.2">
      <c r="A19" s="5" t="s">
        <v>23</v>
      </c>
      <c r="B19" s="38">
        <v>1722.6803950220751</v>
      </c>
      <c r="C19" s="39">
        <f t="shared" si="0"/>
        <v>92.067444301518293</v>
      </c>
      <c r="D19" s="38">
        <v>117.90165280436645</v>
      </c>
      <c r="E19" s="40">
        <f t="shared" si="1"/>
        <v>6.3011710610916065</v>
      </c>
      <c r="F19" s="41">
        <v>25.18787184872275</v>
      </c>
      <c r="G19" s="39">
        <f t="shared" si="2"/>
        <v>1.3461481277705876</v>
      </c>
      <c r="H19" s="38">
        <v>5.337080297969516</v>
      </c>
      <c r="I19" s="40">
        <f t="shared" si="3"/>
        <v>0.28523650961950053</v>
      </c>
      <c r="J19" s="42">
        <f t="shared" si="4"/>
        <v>1871.106999973134</v>
      </c>
      <c r="K19" s="43">
        <f t="shared" si="5"/>
        <v>100</v>
      </c>
      <c r="M19" s="24"/>
      <c r="N19" s="37"/>
    </row>
    <row r="20" spans="1:14" s="8" customFormat="1" x14ac:dyDescent="0.2">
      <c r="A20" s="5" t="s">
        <v>9</v>
      </c>
      <c r="B20" s="38">
        <v>24849.299394843703</v>
      </c>
      <c r="C20" s="39">
        <f t="shared" si="0"/>
        <v>90.430452786719997</v>
      </c>
      <c r="D20" s="38">
        <v>1409.6593688714574</v>
      </c>
      <c r="E20" s="40">
        <f t="shared" si="1"/>
        <v>5.1299689772557322</v>
      </c>
      <c r="F20" s="41">
        <v>1083.4519128032568</v>
      </c>
      <c r="G20" s="39">
        <f t="shared" si="2"/>
        <v>3.9428494739681428</v>
      </c>
      <c r="H20" s="38">
        <v>136.49563112854221</v>
      </c>
      <c r="I20" s="40">
        <f t="shared" si="3"/>
        <v>0.4967287620561433</v>
      </c>
      <c r="J20" s="42">
        <f t="shared" si="4"/>
        <v>27478.906307646957</v>
      </c>
      <c r="K20" s="43">
        <f t="shared" si="5"/>
        <v>100</v>
      </c>
      <c r="M20" s="24"/>
      <c r="N20" s="25"/>
    </row>
    <row r="21" spans="1:14" s="8" customFormat="1" x14ac:dyDescent="0.2">
      <c r="A21" s="6"/>
      <c r="B21" s="20"/>
      <c r="C21" s="21"/>
      <c r="D21" s="20"/>
      <c r="E21" s="31"/>
      <c r="F21" s="26"/>
      <c r="G21" s="21"/>
      <c r="H21" s="20"/>
      <c r="I21" s="31"/>
      <c r="J21" s="26"/>
      <c r="K21" s="27"/>
      <c r="L21" s="18"/>
      <c r="M21" s="23"/>
      <c r="N21" s="23"/>
    </row>
    <row r="23" spans="1:14" x14ac:dyDescent="0.2">
      <c r="A23" s="22" t="s">
        <v>13</v>
      </c>
      <c r="J23" s="19"/>
    </row>
    <row r="24" spans="1:14" x14ac:dyDescent="0.2">
      <c r="B24" s="19"/>
      <c r="C24" s="19"/>
      <c r="D24" s="19"/>
      <c r="E24" s="19"/>
      <c r="F24" s="19"/>
      <c r="G24" s="19"/>
      <c r="H24" s="19"/>
    </row>
    <row r="25" spans="1:14" x14ac:dyDescent="0.2">
      <c r="B25" s="19"/>
      <c r="C25" s="19"/>
      <c r="F25" s="19"/>
    </row>
    <row r="26" spans="1:14" x14ac:dyDescent="0.2">
      <c r="B26" s="19"/>
      <c r="C26" s="19"/>
      <c r="F26" s="19"/>
    </row>
    <row r="27" spans="1:14" x14ac:dyDescent="0.2">
      <c r="B27" s="19"/>
      <c r="C27" s="19"/>
      <c r="D27" s="19"/>
      <c r="F27" s="19"/>
    </row>
    <row r="28" spans="1:14" x14ac:dyDescent="0.2">
      <c r="B28" s="19"/>
      <c r="C28" s="19"/>
      <c r="F28" s="1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2020-07-24T16:06:11Z</cp:lastPrinted>
  <dcterms:created xsi:type="dcterms:W3CDTF">2001-07-09T11:08:25Z</dcterms:created>
  <dcterms:modified xsi:type="dcterms:W3CDTF">2020-08-28T10:35:01Z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2019-02-13T15:21:57.5817072Z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